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8_1" sheetId="1" r:id="rId1"/>
    <sheet name="Z8_1" sheetId="2" state="hidden" r:id="rId2"/>
  </sheets>
  <definedNames>
    <definedName name="Z8_1">'Z8_1'!$A$1:$C$28</definedName>
    <definedName name="_xlnm.Print_Area" localSheetId="0">'8_1'!$A$1:$Q$40</definedName>
  </definedNames>
  <calcPr fullCalcOnLoad="1"/>
</workbook>
</file>

<file path=xl/sharedStrings.xml><?xml version="1.0" encoding="utf-8"?>
<sst xmlns="http://schemas.openxmlformats.org/spreadsheetml/2006/main" count="82" uniqueCount="72">
  <si>
    <t>Таблиця 8.1</t>
  </si>
  <si>
    <t>Якість розгляду адміністративних справ місцевими загальними судами</t>
  </si>
  <si>
    <t>Скасовано та змінено апеляційними судами постанов місцевих загальних судів</t>
  </si>
  <si>
    <t>№ з/п</t>
  </si>
  <si>
    <t>Область
(регіон)</t>
  </si>
  <si>
    <t>Розглянуто справ місцевими судами з прийняттям постанови</t>
  </si>
  <si>
    <t>Усього скасовано постанов суду</t>
  </si>
  <si>
    <t>Усього змінено постанов суду</t>
  </si>
  <si>
    <t>УСЬОГО скасовано та змінено постанов суду</t>
  </si>
  <si>
    <t>абс.</t>
  </si>
  <si>
    <t>% питома вага*</t>
  </si>
  <si>
    <t>А</t>
  </si>
  <si>
    <t>Б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</si>
  <si>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</si>
  <si>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</si>
  <si>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</si>
  <si>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</si>
  <si>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</si>
  <si>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</si>
  <si>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</si>
  <si>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</si>
  <si>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</si>
  <si>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</si>
  <si>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</si>
  <si>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</si>
  <si>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</si>
  <si>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</si>
  <si>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</si>
  <si>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</si>
  <si>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</si>
  <si>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</si>
  <si>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</si>
  <si>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</si>
  <si>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</si>
  <si>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</si>
  <si>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</si>
  <si>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</si>
  <si>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</si>
  <si>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</si>
  <si>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</si>
  <si>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</si>
  <si>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прийняттям постанови</t>
  </si>
  <si>
    <t>kobl</t>
  </si>
  <si>
    <t>kr</t>
  </si>
  <si>
    <t>F1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</si>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</sst>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1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 quotePrefix="1">
      <alignment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7" fillId="32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left" vertical="center" wrapText="1"/>
      <protection locked="0"/>
    </xf>
    <xf numFmtId="1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horizontal="right" vertical="center"/>
    </xf>
    <xf numFmtId="164" fontId="1" fillId="34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0">
      <selection activeCell="K17" sqref="K17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1.125" style="1" customWidth="1"/>
    <col min="4" max="4" width="9.625" style="1" customWidth="1"/>
    <col min="5" max="5" width="9.375" style="1" customWidth="1"/>
    <col min="6" max="6" width="8.125" style="1" customWidth="1"/>
    <col min="7" max="7" width="9.125" style="1" customWidth="1"/>
    <col min="8" max="8" width="7.75390625" style="1" customWidth="1"/>
    <col min="9" max="9" width="9.125" style="1" customWidth="1"/>
    <col min="10" max="10" width="7.125" style="1" customWidth="1"/>
    <col min="11" max="11" width="9.125" style="1" customWidth="1"/>
    <col min="12" max="12" width="7.375" style="1" customWidth="1"/>
    <col min="13" max="13" width="9.125" style="1" customWidth="1"/>
    <col min="14" max="14" width="7.75390625" style="1" customWidth="1"/>
    <col min="15" max="15" width="9.125" style="1" customWidth="1"/>
    <col min="16" max="16" width="8.25390625" style="1" customWidth="1"/>
    <col min="17" max="17" width="9.125" style="1" customWidth="1"/>
    <col min="18" max="18" width="7.00390625" style="1" customWidth="1"/>
    <col min="19" max="20" width="3.625" style="1" hidden="1" customWidth="1"/>
    <col min="21" max="24" width="3.625" style="1" customWidth="1"/>
    <col min="25" max="16384" width="9.125" style="1" customWidth="1"/>
  </cols>
  <sheetData>
    <row r="1" ht="12.75">
      <c r="P1" s="2" t="s">
        <v>0</v>
      </c>
    </row>
    <row r="2" spans="1:20" ht="14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</row>
    <row r="3" spans="1:20" ht="3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</row>
    <row r="4" spans="1:20" ht="24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"/>
      <c r="S4" s="3"/>
      <c r="T4" s="3"/>
    </row>
    <row r="5" spans="2:20" ht="36" customHeight="1">
      <c r="B5" s="23" t="s">
        <v>3</v>
      </c>
      <c r="C5" s="24" t="s">
        <v>4</v>
      </c>
      <c r="D5" s="25" t="s">
        <v>5</v>
      </c>
      <c r="E5" s="25"/>
      <c r="F5" s="25" t="s">
        <v>6</v>
      </c>
      <c r="G5" s="25"/>
      <c r="H5" s="25"/>
      <c r="I5" s="25"/>
      <c r="J5" s="25" t="s">
        <v>7</v>
      </c>
      <c r="K5" s="25"/>
      <c r="L5" s="25"/>
      <c r="M5" s="25"/>
      <c r="N5" s="25" t="s">
        <v>8</v>
      </c>
      <c r="O5" s="25"/>
      <c r="P5" s="25"/>
      <c r="Q5" s="25"/>
      <c r="R5" s="3"/>
      <c r="S5" s="3"/>
      <c r="T5" s="3"/>
    </row>
    <row r="6" spans="2:20" ht="12.75" customHeight="1">
      <c r="B6" s="23"/>
      <c r="C6" s="24"/>
      <c r="D6" s="26">
        <v>2011</v>
      </c>
      <c r="E6" s="26">
        <v>2012</v>
      </c>
      <c r="F6" s="26">
        <v>2011</v>
      </c>
      <c r="G6" s="26"/>
      <c r="H6" s="26">
        <v>2012</v>
      </c>
      <c r="I6" s="26"/>
      <c r="J6" s="26">
        <v>2011</v>
      </c>
      <c r="K6" s="26"/>
      <c r="L6" s="26">
        <v>2012</v>
      </c>
      <c r="M6" s="26"/>
      <c r="N6" s="26">
        <v>2011</v>
      </c>
      <c r="O6" s="26"/>
      <c r="P6" s="26">
        <v>2012</v>
      </c>
      <c r="Q6" s="26"/>
      <c r="R6" s="3"/>
      <c r="S6" s="3"/>
      <c r="T6" s="3"/>
    </row>
    <row r="7" spans="2:20" ht="21" customHeight="1">
      <c r="B7" s="23"/>
      <c r="C7" s="24"/>
      <c r="D7" s="26"/>
      <c r="E7" s="26"/>
      <c r="F7" s="5" t="s">
        <v>9</v>
      </c>
      <c r="G7" s="6" t="s">
        <v>10</v>
      </c>
      <c r="H7" s="5" t="s">
        <v>9</v>
      </c>
      <c r="I7" s="6" t="s">
        <v>10</v>
      </c>
      <c r="J7" s="4" t="s">
        <v>9</v>
      </c>
      <c r="K7" s="6" t="s">
        <v>10</v>
      </c>
      <c r="L7" s="4" t="s">
        <v>9</v>
      </c>
      <c r="M7" s="6" t="s">
        <v>10</v>
      </c>
      <c r="N7" s="7" t="s">
        <v>9</v>
      </c>
      <c r="O7" s="6" t="s">
        <v>10</v>
      </c>
      <c r="P7" s="5" t="s">
        <v>9</v>
      </c>
      <c r="Q7" s="6" t="s">
        <v>10</v>
      </c>
      <c r="R7" s="3"/>
      <c r="S7" s="3"/>
      <c r="T7" s="3"/>
    </row>
    <row r="8" spans="2:20" ht="12" customHeight="1">
      <c r="B8" s="14" t="s">
        <v>11</v>
      </c>
      <c r="C8" s="14" t="s">
        <v>12</v>
      </c>
      <c r="D8" s="14">
        <v>1</v>
      </c>
      <c r="E8" s="14">
        <v>2</v>
      </c>
      <c r="F8" s="14">
        <v>3</v>
      </c>
      <c r="G8" s="15">
        <v>4</v>
      </c>
      <c r="H8" s="14">
        <v>5</v>
      </c>
      <c r="I8" s="15">
        <v>6</v>
      </c>
      <c r="J8" s="14">
        <v>7</v>
      </c>
      <c r="K8" s="15">
        <v>8</v>
      </c>
      <c r="L8" s="14">
        <v>9</v>
      </c>
      <c r="M8" s="15">
        <v>10</v>
      </c>
      <c r="N8" s="16">
        <v>11</v>
      </c>
      <c r="O8" s="15">
        <v>12</v>
      </c>
      <c r="P8" s="14">
        <v>13</v>
      </c>
      <c r="Q8" s="15">
        <v>14</v>
      </c>
      <c r="R8" s="3"/>
      <c r="S8" s="3"/>
      <c r="T8" s="3"/>
    </row>
    <row r="9" spans="2:28" ht="12" customHeight="1">
      <c r="B9" s="17">
        <v>1</v>
      </c>
      <c r="C9" s="9" t="s">
        <v>13</v>
      </c>
      <c r="D9" s="13">
        <v>145832</v>
      </c>
      <c r="E9" s="13">
        <f>'Z8_1'!C2</f>
        <v>4131</v>
      </c>
      <c r="F9" s="10">
        <v>3934</v>
      </c>
      <c r="G9" s="29">
        <v>2.697624663996928</v>
      </c>
      <c r="H9" s="10">
        <v>2155</v>
      </c>
      <c r="I9" s="29">
        <f>SUM(H9/E9*100)</f>
        <v>52.166545630597916</v>
      </c>
      <c r="J9" s="10">
        <v>5378</v>
      </c>
      <c r="K9" s="29">
        <v>3.687805145647046</v>
      </c>
      <c r="L9" s="10">
        <v>8234</v>
      </c>
      <c r="M9" s="29">
        <f>L9/E9*100</f>
        <v>199.32219801500847</v>
      </c>
      <c r="N9" s="11">
        <v>9312</v>
      </c>
      <c r="O9" s="29">
        <v>6.385429809643973</v>
      </c>
      <c r="P9" s="11">
        <f>SUM(H9+L9)</f>
        <v>10389</v>
      </c>
      <c r="Q9" s="29">
        <f>P9/E9*100</f>
        <v>251.4887436456064</v>
      </c>
      <c r="R9" s="3">
        <f>SUM(F9*100/D9)</f>
        <v>2.697624663996928</v>
      </c>
      <c r="S9" s="3">
        <f>SUM(H9*100/E9)</f>
        <v>52.166545630597916</v>
      </c>
      <c r="T9" s="3">
        <f>SUM(J9*100/D9)</f>
        <v>3.687805145647046</v>
      </c>
      <c r="U9" s="3">
        <f>SUM(L9*100/E9)</f>
        <v>199.32219801500847</v>
      </c>
      <c r="V9" s="3">
        <f>SUM(N9*100/D9)</f>
        <v>6.385429809643974</v>
      </c>
      <c r="W9" s="3">
        <f>SUM(P9*100/E9)</f>
        <v>251.48874364560638</v>
      </c>
      <c r="X9" s="8"/>
      <c r="Y9" s="8"/>
      <c r="AB9" s="8"/>
    </row>
    <row r="10" spans="2:28" ht="12" customHeight="1">
      <c r="B10" s="17">
        <v>2</v>
      </c>
      <c r="C10" s="9" t="s">
        <v>14</v>
      </c>
      <c r="D10" s="13">
        <v>166204</v>
      </c>
      <c r="E10" s="13">
        <f>'Z8_1'!C3</f>
        <v>15197</v>
      </c>
      <c r="F10" s="10">
        <v>4346</v>
      </c>
      <c r="G10" s="29">
        <v>2.6148588481624992</v>
      </c>
      <c r="H10" s="10">
        <v>3821</v>
      </c>
      <c r="I10" s="29">
        <f aca="true" t="shared" si="0" ref="I10:I36">SUM(H10/E10*100)</f>
        <v>25.143120352701192</v>
      </c>
      <c r="J10" s="10">
        <v>590</v>
      </c>
      <c r="K10" s="29">
        <v>0.35498543958027484</v>
      </c>
      <c r="L10" s="10">
        <v>1210</v>
      </c>
      <c r="M10" s="29">
        <f aca="true" t="shared" si="1" ref="M10:M36">L10/E10*100</f>
        <v>7.9620977824570645</v>
      </c>
      <c r="N10" s="11">
        <v>4936</v>
      </c>
      <c r="O10" s="29">
        <v>2.969844287742774</v>
      </c>
      <c r="P10" s="11">
        <f aca="true" t="shared" si="2" ref="P10:P35">SUM(H10+L10)</f>
        <v>5031</v>
      </c>
      <c r="Q10" s="29">
        <f aca="true" t="shared" si="3" ref="Q10:Q36">P10/E10*100</f>
        <v>33.10521813515825</v>
      </c>
      <c r="R10" s="3">
        <f aca="true" t="shared" si="4" ref="R10:R36">SUM(F10*100/D10)</f>
        <v>2.6148588481624992</v>
      </c>
      <c r="S10" s="3">
        <f aca="true" t="shared" si="5" ref="S10:S36">SUM(H10*100/E10)</f>
        <v>25.143120352701192</v>
      </c>
      <c r="T10" s="3">
        <f aca="true" t="shared" si="6" ref="T10:T36">SUM(J10*100/D10)</f>
        <v>0.35498543958027484</v>
      </c>
      <c r="U10" s="3">
        <f aca="true" t="shared" si="7" ref="U10:U36">SUM(L10*100/E10)</f>
        <v>7.962097782457064</v>
      </c>
      <c r="V10" s="3">
        <f aca="true" t="shared" si="8" ref="V10:V36">SUM(N10*100/D10)</f>
        <v>2.9698442877427738</v>
      </c>
      <c r="W10" s="3">
        <f aca="true" t="shared" si="9" ref="W10:W36">SUM(P10*100/E10)</f>
        <v>33.10521813515825</v>
      </c>
      <c r="X10" s="8"/>
      <c r="Y10" s="8"/>
      <c r="AB10" s="8"/>
    </row>
    <row r="11" spans="2:28" ht="12" customHeight="1">
      <c r="B11" s="17">
        <v>3</v>
      </c>
      <c r="C11" s="9" t="s">
        <v>15</v>
      </c>
      <c r="D11" s="13">
        <v>78390</v>
      </c>
      <c r="E11" s="13">
        <f>'Z8_1'!C4</f>
        <v>11225</v>
      </c>
      <c r="F11" s="10">
        <v>10016</v>
      </c>
      <c r="G11" s="29">
        <v>12.777139941319046</v>
      </c>
      <c r="H11" s="10">
        <v>7062</v>
      </c>
      <c r="I11" s="29">
        <f t="shared" si="0"/>
        <v>62.91314031180401</v>
      </c>
      <c r="J11" s="10">
        <v>310</v>
      </c>
      <c r="K11" s="29">
        <v>0.3954586044138283</v>
      </c>
      <c r="L11" s="10">
        <v>5951</v>
      </c>
      <c r="M11" s="29">
        <f t="shared" si="1"/>
        <v>53.01559020044544</v>
      </c>
      <c r="N11" s="11">
        <v>10326</v>
      </c>
      <c r="O11" s="29">
        <v>13.172598545732875</v>
      </c>
      <c r="P11" s="11">
        <f t="shared" si="2"/>
        <v>13013</v>
      </c>
      <c r="Q11" s="29">
        <f t="shared" si="3"/>
        <v>115.92873051224943</v>
      </c>
      <c r="R11" s="3">
        <f t="shared" si="4"/>
        <v>12.777139941319046</v>
      </c>
      <c r="S11" s="3">
        <f t="shared" si="5"/>
        <v>62.91314031180401</v>
      </c>
      <c r="T11" s="3">
        <f t="shared" si="6"/>
        <v>0.3954586044138283</v>
      </c>
      <c r="U11" s="3">
        <f t="shared" si="7"/>
        <v>53.01559020044544</v>
      </c>
      <c r="V11" s="3">
        <f t="shared" si="8"/>
        <v>13.172598545732875</v>
      </c>
      <c r="W11" s="3">
        <f t="shared" si="9"/>
        <v>115.92873051224944</v>
      </c>
      <c r="X11" s="8"/>
      <c r="Y11" s="8"/>
      <c r="AB11" s="8"/>
    </row>
    <row r="12" spans="2:28" ht="12" customHeight="1">
      <c r="B12" s="17">
        <v>4</v>
      </c>
      <c r="C12" s="9" t="s">
        <v>16</v>
      </c>
      <c r="D12" s="13">
        <v>145590</v>
      </c>
      <c r="E12" s="13">
        <f>'Z8_1'!C5</f>
        <v>11927</v>
      </c>
      <c r="F12" s="10">
        <v>5614</v>
      </c>
      <c r="G12" s="29">
        <v>3.8560340682739196</v>
      </c>
      <c r="H12" s="10">
        <v>9435</v>
      </c>
      <c r="I12" s="29">
        <f t="shared" si="0"/>
        <v>79.10622956317599</v>
      </c>
      <c r="J12" s="10">
        <v>1738</v>
      </c>
      <c r="K12" s="29">
        <v>1.1937633079194998</v>
      </c>
      <c r="L12" s="10">
        <v>1956</v>
      </c>
      <c r="M12" s="29">
        <f t="shared" si="1"/>
        <v>16.399765238534417</v>
      </c>
      <c r="N12" s="11">
        <v>7352</v>
      </c>
      <c r="O12" s="29">
        <v>5.049797376193419</v>
      </c>
      <c r="P12" s="11">
        <f t="shared" si="2"/>
        <v>11391</v>
      </c>
      <c r="Q12" s="29">
        <f t="shared" si="3"/>
        <v>95.5059948017104</v>
      </c>
      <c r="R12" s="3">
        <f t="shared" si="4"/>
        <v>3.85603406827392</v>
      </c>
      <c r="S12" s="3">
        <f t="shared" si="5"/>
        <v>79.10622956317599</v>
      </c>
      <c r="T12" s="3">
        <f t="shared" si="6"/>
        <v>1.1937633079195</v>
      </c>
      <c r="U12" s="3">
        <f t="shared" si="7"/>
        <v>16.399765238534417</v>
      </c>
      <c r="V12" s="3">
        <f t="shared" si="8"/>
        <v>5.04979737619342</v>
      </c>
      <c r="W12" s="3">
        <f t="shared" si="9"/>
        <v>95.5059948017104</v>
      </c>
      <c r="X12" s="8"/>
      <c r="Y12" s="8"/>
      <c r="AB12" s="8"/>
    </row>
    <row r="13" spans="2:28" ht="12" customHeight="1">
      <c r="B13" s="17">
        <v>5</v>
      </c>
      <c r="C13" s="9" t="s">
        <v>17</v>
      </c>
      <c r="D13" s="13">
        <v>415685</v>
      </c>
      <c r="E13" s="13">
        <f>'Z8_1'!C6</f>
        <v>16637</v>
      </c>
      <c r="F13" s="10">
        <v>24670</v>
      </c>
      <c r="G13" s="29">
        <v>5.934782347210027</v>
      </c>
      <c r="H13" s="10">
        <v>8215</v>
      </c>
      <c r="I13" s="29">
        <f t="shared" si="0"/>
        <v>49.377892648915065</v>
      </c>
      <c r="J13" s="10">
        <v>9428</v>
      </c>
      <c r="K13" s="29">
        <v>2.2680635577420403</v>
      </c>
      <c r="L13" s="10">
        <v>8176</v>
      </c>
      <c r="M13" s="29">
        <f t="shared" si="1"/>
        <v>49.14347538618741</v>
      </c>
      <c r="N13" s="11">
        <v>34098</v>
      </c>
      <c r="O13" s="29">
        <v>8.202845904952067</v>
      </c>
      <c r="P13" s="11">
        <f t="shared" si="2"/>
        <v>16391</v>
      </c>
      <c r="Q13" s="29">
        <f t="shared" si="3"/>
        <v>98.52136803510248</v>
      </c>
      <c r="R13" s="3">
        <f t="shared" si="4"/>
        <v>5.934782347210027</v>
      </c>
      <c r="S13" s="3">
        <f t="shared" si="5"/>
        <v>49.37789264891507</v>
      </c>
      <c r="T13" s="3">
        <f t="shared" si="6"/>
        <v>2.2680635577420403</v>
      </c>
      <c r="U13" s="3">
        <f t="shared" si="7"/>
        <v>49.14347538618741</v>
      </c>
      <c r="V13" s="3">
        <f t="shared" si="8"/>
        <v>8.202845904952067</v>
      </c>
      <c r="W13" s="3">
        <f t="shared" si="9"/>
        <v>98.52136803510248</v>
      </c>
      <c r="X13" s="8"/>
      <c r="Y13" s="8"/>
      <c r="AB13" s="8"/>
    </row>
    <row r="14" spans="2:23" ht="12" customHeight="1">
      <c r="B14" s="17">
        <v>6</v>
      </c>
      <c r="C14" s="9" t="s">
        <v>18</v>
      </c>
      <c r="D14" s="13">
        <v>83005</v>
      </c>
      <c r="E14" s="13">
        <f>'Z8_1'!C7</f>
        <v>30840</v>
      </c>
      <c r="F14" s="10">
        <v>6139</v>
      </c>
      <c r="G14" s="29">
        <v>7.39594000361424</v>
      </c>
      <c r="H14" s="10">
        <v>2078</v>
      </c>
      <c r="I14" s="29">
        <f t="shared" si="0"/>
        <v>6.7380025940337225</v>
      </c>
      <c r="J14" s="10">
        <v>1151</v>
      </c>
      <c r="K14" s="29">
        <v>1.3866634540087945</v>
      </c>
      <c r="L14" s="10">
        <v>841</v>
      </c>
      <c r="M14" s="29">
        <f t="shared" si="1"/>
        <v>2.7269779507133594</v>
      </c>
      <c r="N14" s="11">
        <v>7290</v>
      </c>
      <c r="O14" s="29">
        <v>8.782603457623035</v>
      </c>
      <c r="P14" s="11">
        <f t="shared" si="2"/>
        <v>2919</v>
      </c>
      <c r="Q14" s="29">
        <f t="shared" si="3"/>
        <v>9.464980544747082</v>
      </c>
      <c r="R14" s="3">
        <f t="shared" si="4"/>
        <v>7.39594000361424</v>
      </c>
      <c r="S14" s="3">
        <f t="shared" si="5"/>
        <v>6.7380025940337225</v>
      </c>
      <c r="T14" s="3">
        <f t="shared" si="6"/>
        <v>1.3866634540087948</v>
      </c>
      <c r="U14" s="3">
        <f t="shared" si="7"/>
        <v>2.7269779507133594</v>
      </c>
      <c r="V14" s="3">
        <f t="shared" si="8"/>
        <v>8.782603457623035</v>
      </c>
      <c r="W14" s="3">
        <f t="shared" si="9"/>
        <v>9.464980544747082</v>
      </c>
    </row>
    <row r="15" spans="2:28" ht="12" customHeight="1">
      <c r="B15" s="17">
        <v>7</v>
      </c>
      <c r="C15" s="9" t="s">
        <v>19</v>
      </c>
      <c r="D15" s="13">
        <v>36813</v>
      </c>
      <c r="E15" s="13">
        <f>'Z8_1'!C8</f>
        <v>7528</v>
      </c>
      <c r="F15" s="10">
        <v>6107</v>
      </c>
      <c r="G15" s="29">
        <v>16.589248363349903</v>
      </c>
      <c r="H15" s="10">
        <v>4042</v>
      </c>
      <c r="I15" s="29">
        <f t="shared" si="0"/>
        <v>53.69287991498406</v>
      </c>
      <c r="J15" s="10">
        <v>466</v>
      </c>
      <c r="K15" s="29">
        <v>1.2658571700214598</v>
      </c>
      <c r="L15" s="10">
        <v>2423</v>
      </c>
      <c r="M15" s="29">
        <f t="shared" si="1"/>
        <v>32.186503719447394</v>
      </c>
      <c r="N15" s="11">
        <v>6573</v>
      </c>
      <c r="O15" s="29">
        <v>17.85510553337136</v>
      </c>
      <c r="P15" s="11">
        <f t="shared" si="2"/>
        <v>6465</v>
      </c>
      <c r="Q15" s="29">
        <f t="shared" si="3"/>
        <v>85.87938363443146</v>
      </c>
      <c r="R15" s="3">
        <f t="shared" si="4"/>
        <v>16.589248363349903</v>
      </c>
      <c r="S15" s="3">
        <f t="shared" si="5"/>
        <v>53.69287991498406</v>
      </c>
      <c r="T15" s="3">
        <f t="shared" si="6"/>
        <v>1.2658571700214598</v>
      </c>
      <c r="U15" s="3">
        <f t="shared" si="7"/>
        <v>32.186503719447394</v>
      </c>
      <c r="V15" s="3">
        <f t="shared" si="8"/>
        <v>17.855105533371365</v>
      </c>
      <c r="W15" s="3">
        <f t="shared" si="9"/>
        <v>85.87938363443146</v>
      </c>
      <c r="X15" s="8"/>
      <c r="Y15" s="8"/>
      <c r="AB15" s="8"/>
    </row>
    <row r="16" spans="2:28" ht="12" customHeight="1">
      <c r="B16" s="17">
        <v>8</v>
      </c>
      <c r="C16" s="9" t="s">
        <v>20</v>
      </c>
      <c r="D16" s="13">
        <v>169018</v>
      </c>
      <c r="E16" s="13">
        <f>'Z8_1'!C9</f>
        <v>4094</v>
      </c>
      <c r="F16" s="10">
        <v>3829</v>
      </c>
      <c r="G16" s="29">
        <v>2.265439183992237</v>
      </c>
      <c r="H16" s="10">
        <v>7675</v>
      </c>
      <c r="I16" s="29">
        <f t="shared" si="0"/>
        <v>187.4694675134343</v>
      </c>
      <c r="J16" s="10">
        <v>449</v>
      </c>
      <c r="K16" s="29">
        <v>0.2656521790578518</v>
      </c>
      <c r="L16" s="10">
        <v>1065</v>
      </c>
      <c r="M16" s="29">
        <f t="shared" si="1"/>
        <v>26.013678553981435</v>
      </c>
      <c r="N16" s="11">
        <v>4278</v>
      </c>
      <c r="O16" s="29">
        <v>2.531091363050089</v>
      </c>
      <c r="P16" s="11">
        <f t="shared" si="2"/>
        <v>8740</v>
      </c>
      <c r="Q16" s="29">
        <f t="shared" si="3"/>
        <v>213.48314606741573</v>
      </c>
      <c r="R16" s="3">
        <f t="shared" si="4"/>
        <v>2.2654391839922376</v>
      </c>
      <c r="S16" s="3">
        <f t="shared" si="5"/>
        <v>187.4694675134343</v>
      </c>
      <c r="T16" s="3">
        <f t="shared" si="6"/>
        <v>0.2656521790578518</v>
      </c>
      <c r="U16" s="3">
        <f t="shared" si="7"/>
        <v>26.013678553981435</v>
      </c>
      <c r="V16" s="3">
        <f t="shared" si="8"/>
        <v>2.5310913630500895</v>
      </c>
      <c r="W16" s="3">
        <f t="shared" si="9"/>
        <v>213.48314606741573</v>
      </c>
      <c r="X16" s="8"/>
      <c r="Y16" s="8"/>
      <c r="AB16" s="8"/>
    </row>
    <row r="17" spans="2:28" ht="12" customHeight="1">
      <c r="B17" s="17">
        <v>9</v>
      </c>
      <c r="C17" s="9" t="s">
        <v>21</v>
      </c>
      <c r="D17" s="13">
        <v>93562</v>
      </c>
      <c r="E17" s="13">
        <f>'Z8_1'!C10</f>
        <v>4628</v>
      </c>
      <c r="F17" s="10">
        <v>8871</v>
      </c>
      <c r="G17" s="29">
        <v>9.481413394326758</v>
      </c>
      <c r="H17" s="10">
        <v>9437</v>
      </c>
      <c r="I17" s="29">
        <f t="shared" si="0"/>
        <v>203.91097666378565</v>
      </c>
      <c r="J17" s="10">
        <v>652</v>
      </c>
      <c r="K17" s="29">
        <v>0.6968641114982579</v>
      </c>
      <c r="L17" s="10">
        <v>6332</v>
      </c>
      <c r="M17" s="29">
        <f t="shared" si="1"/>
        <v>136.81936041486605</v>
      </c>
      <c r="N17" s="11">
        <v>9523</v>
      </c>
      <c r="O17" s="29">
        <v>10.178277505825015</v>
      </c>
      <c r="P17" s="11">
        <f t="shared" si="2"/>
        <v>15769</v>
      </c>
      <c r="Q17" s="29">
        <f t="shared" si="3"/>
        <v>340.7303370786517</v>
      </c>
      <c r="R17" s="3">
        <f t="shared" si="4"/>
        <v>9.481413394326756</v>
      </c>
      <c r="S17" s="3">
        <f t="shared" si="5"/>
        <v>203.91097666378565</v>
      </c>
      <c r="T17" s="3">
        <f t="shared" si="6"/>
        <v>0.6968641114982579</v>
      </c>
      <c r="U17" s="3">
        <f t="shared" si="7"/>
        <v>136.81936041486603</v>
      </c>
      <c r="V17" s="3">
        <f t="shared" si="8"/>
        <v>10.178277505825015</v>
      </c>
      <c r="W17" s="3">
        <f t="shared" si="9"/>
        <v>340.7303370786517</v>
      </c>
      <c r="X17" s="8"/>
      <c r="Y17" s="8"/>
      <c r="AB17" s="8"/>
    </row>
    <row r="18" spans="2:28" ht="12" customHeight="1">
      <c r="B18" s="17">
        <v>10</v>
      </c>
      <c r="C18" s="9" t="s">
        <v>22</v>
      </c>
      <c r="D18" s="13">
        <v>285339</v>
      </c>
      <c r="E18" s="13">
        <f>'Z8_1'!C11</f>
        <v>32430</v>
      </c>
      <c r="F18" s="10">
        <v>7364</v>
      </c>
      <c r="G18" s="29">
        <v>2.580789867490949</v>
      </c>
      <c r="H18" s="10">
        <v>6177</v>
      </c>
      <c r="I18" s="29">
        <f t="shared" si="0"/>
        <v>19.04717853839038</v>
      </c>
      <c r="J18" s="10">
        <v>8600</v>
      </c>
      <c r="K18" s="29">
        <v>3.01395883492968</v>
      </c>
      <c r="L18" s="10">
        <v>4933</v>
      </c>
      <c r="M18" s="29">
        <f t="shared" si="1"/>
        <v>15.211224175146471</v>
      </c>
      <c r="N18" s="11">
        <v>15964</v>
      </c>
      <c r="O18" s="29">
        <v>5.594748702420629</v>
      </c>
      <c r="P18" s="11">
        <f t="shared" si="2"/>
        <v>11110</v>
      </c>
      <c r="Q18" s="29">
        <f t="shared" si="3"/>
        <v>34.25840271353685</v>
      </c>
      <c r="R18" s="3">
        <f t="shared" si="4"/>
        <v>2.5807898674909495</v>
      </c>
      <c r="S18" s="3">
        <f t="shared" si="5"/>
        <v>19.04717853839038</v>
      </c>
      <c r="T18" s="3">
        <f t="shared" si="6"/>
        <v>3.01395883492968</v>
      </c>
      <c r="U18" s="3">
        <f t="shared" si="7"/>
        <v>15.21122417514647</v>
      </c>
      <c r="V18" s="3">
        <f t="shared" si="8"/>
        <v>5.594748702420629</v>
      </c>
      <c r="W18" s="3">
        <f t="shared" si="9"/>
        <v>34.258402713536846</v>
      </c>
      <c r="X18" s="8"/>
      <c r="Y18" s="8"/>
      <c r="AB18" s="8"/>
    </row>
    <row r="19" spans="2:28" ht="12" customHeight="1">
      <c r="B19" s="17">
        <v>11</v>
      </c>
      <c r="C19" s="9" t="s">
        <v>23</v>
      </c>
      <c r="D19" s="13">
        <v>83383</v>
      </c>
      <c r="E19" s="13">
        <f>'Z8_1'!C12</f>
        <v>3231</v>
      </c>
      <c r="F19" s="10">
        <v>7481</v>
      </c>
      <c r="G19" s="29">
        <v>8.971852775745656</v>
      </c>
      <c r="H19" s="10">
        <v>7011</v>
      </c>
      <c r="I19" s="29">
        <f t="shared" si="0"/>
        <v>216.991643454039</v>
      </c>
      <c r="J19" s="10">
        <v>1499</v>
      </c>
      <c r="K19" s="29">
        <v>1.7977285537819458</v>
      </c>
      <c r="L19" s="10">
        <v>830</v>
      </c>
      <c r="M19" s="29">
        <f t="shared" si="1"/>
        <v>25.68864128752708</v>
      </c>
      <c r="N19" s="11">
        <v>8980</v>
      </c>
      <c r="O19" s="29">
        <v>10.769581329527602</v>
      </c>
      <c r="P19" s="11">
        <f t="shared" si="2"/>
        <v>7841</v>
      </c>
      <c r="Q19" s="29">
        <f t="shared" si="3"/>
        <v>242.68028474156606</v>
      </c>
      <c r="R19" s="3">
        <f t="shared" si="4"/>
        <v>8.971852775745656</v>
      </c>
      <c r="S19" s="3">
        <f t="shared" si="5"/>
        <v>216.991643454039</v>
      </c>
      <c r="T19" s="3">
        <f t="shared" si="6"/>
        <v>1.797728553781946</v>
      </c>
      <c r="U19" s="3">
        <f t="shared" si="7"/>
        <v>25.68864128752708</v>
      </c>
      <c r="V19" s="3">
        <f t="shared" si="8"/>
        <v>10.769581329527602</v>
      </c>
      <c r="W19" s="3">
        <f t="shared" si="9"/>
        <v>242.68028474156608</v>
      </c>
      <c r="X19" s="8"/>
      <c r="Y19" s="8"/>
      <c r="AB19" s="8"/>
    </row>
    <row r="20" spans="2:28" ht="12" customHeight="1">
      <c r="B20" s="17">
        <v>12</v>
      </c>
      <c r="C20" s="9" t="s">
        <v>24</v>
      </c>
      <c r="D20" s="13">
        <v>94033</v>
      </c>
      <c r="E20" s="13">
        <f>'Z8_1'!C13</f>
        <v>5540</v>
      </c>
      <c r="F20" s="10">
        <v>14468</v>
      </c>
      <c r="G20" s="29">
        <v>15.38608786277158</v>
      </c>
      <c r="H20" s="10">
        <v>6934</v>
      </c>
      <c r="I20" s="29">
        <f t="shared" si="0"/>
        <v>125.16245487364621</v>
      </c>
      <c r="J20" s="10">
        <v>13749</v>
      </c>
      <c r="K20" s="29">
        <v>14.621462677996021</v>
      </c>
      <c r="L20" s="10">
        <v>17277</v>
      </c>
      <c r="M20" s="29">
        <f t="shared" si="1"/>
        <v>311.85920577617327</v>
      </c>
      <c r="N20" s="11">
        <v>28217</v>
      </c>
      <c r="O20" s="29">
        <v>30.007550540767603</v>
      </c>
      <c r="P20" s="11">
        <f t="shared" si="2"/>
        <v>24211</v>
      </c>
      <c r="Q20" s="29">
        <f t="shared" si="3"/>
        <v>437.02166064981947</v>
      </c>
      <c r="R20" s="3">
        <f t="shared" si="4"/>
        <v>15.38608786277158</v>
      </c>
      <c r="S20" s="3">
        <f t="shared" si="5"/>
        <v>125.16245487364621</v>
      </c>
      <c r="T20" s="3">
        <f t="shared" si="6"/>
        <v>14.621462677996023</v>
      </c>
      <c r="U20" s="3">
        <f t="shared" si="7"/>
        <v>311.85920577617327</v>
      </c>
      <c r="V20" s="3">
        <f t="shared" si="8"/>
        <v>30.007550540767603</v>
      </c>
      <c r="W20" s="3">
        <f t="shared" si="9"/>
        <v>437.02166064981947</v>
      </c>
      <c r="X20" s="8"/>
      <c r="Y20" s="8"/>
      <c r="AB20" s="8"/>
    </row>
    <row r="21" spans="2:28" ht="12" customHeight="1">
      <c r="B21" s="17">
        <v>13</v>
      </c>
      <c r="C21" s="9" t="s">
        <v>25</v>
      </c>
      <c r="D21" s="13">
        <v>35174</v>
      </c>
      <c r="E21" s="13">
        <f>'Z8_1'!C14</f>
        <v>5869</v>
      </c>
      <c r="F21" s="10">
        <v>5271</v>
      </c>
      <c r="G21" s="29">
        <v>14.985500653892078</v>
      </c>
      <c r="H21" s="10">
        <v>4797</v>
      </c>
      <c r="I21" s="29">
        <f t="shared" si="0"/>
        <v>81.73453739989776</v>
      </c>
      <c r="J21" s="10">
        <v>464</v>
      </c>
      <c r="K21" s="29">
        <v>1.3191561949166997</v>
      </c>
      <c r="L21" s="10">
        <v>2795</v>
      </c>
      <c r="M21" s="29">
        <f t="shared" si="1"/>
        <v>47.6231044470949</v>
      </c>
      <c r="N21" s="11">
        <v>5735</v>
      </c>
      <c r="O21" s="29">
        <v>16.30465684880878</v>
      </c>
      <c r="P21" s="11">
        <f t="shared" si="2"/>
        <v>7592</v>
      </c>
      <c r="Q21" s="29">
        <f t="shared" si="3"/>
        <v>129.35764184699266</v>
      </c>
      <c r="R21" s="3">
        <f t="shared" si="4"/>
        <v>14.98550065389208</v>
      </c>
      <c r="S21" s="3">
        <f t="shared" si="5"/>
        <v>81.73453739989777</v>
      </c>
      <c r="T21" s="3">
        <f t="shared" si="6"/>
        <v>1.3191561949166999</v>
      </c>
      <c r="U21" s="3">
        <f t="shared" si="7"/>
        <v>47.6231044470949</v>
      </c>
      <c r="V21" s="3">
        <f t="shared" si="8"/>
        <v>16.30465684880878</v>
      </c>
      <c r="W21" s="3">
        <f t="shared" si="9"/>
        <v>129.35764184699266</v>
      </c>
      <c r="X21" s="8"/>
      <c r="Y21" s="8"/>
      <c r="AB21" s="8"/>
    </row>
    <row r="22" spans="2:28" ht="12" customHeight="1">
      <c r="B22" s="17">
        <v>14</v>
      </c>
      <c r="C22" s="9" t="s">
        <v>26</v>
      </c>
      <c r="D22" s="13">
        <v>102873</v>
      </c>
      <c r="E22" s="13">
        <f>'Z8_1'!C15</f>
        <v>8168</v>
      </c>
      <c r="F22" s="10">
        <v>3227</v>
      </c>
      <c r="G22" s="29">
        <v>3.1368775091617818</v>
      </c>
      <c r="H22" s="10">
        <v>2268</v>
      </c>
      <c r="I22" s="29">
        <f t="shared" si="0"/>
        <v>27.766895200783548</v>
      </c>
      <c r="J22" s="10">
        <v>3415</v>
      </c>
      <c r="K22" s="29">
        <v>3.319627113042295</v>
      </c>
      <c r="L22" s="10">
        <v>3893</v>
      </c>
      <c r="M22" s="29">
        <f t="shared" si="1"/>
        <v>47.661606268364345</v>
      </c>
      <c r="N22" s="11">
        <v>6642</v>
      </c>
      <c r="O22" s="29">
        <v>6.456504622204077</v>
      </c>
      <c r="P22" s="11">
        <f t="shared" si="2"/>
        <v>6161</v>
      </c>
      <c r="Q22" s="29">
        <f t="shared" si="3"/>
        <v>75.42850146914789</v>
      </c>
      <c r="R22" s="3">
        <f t="shared" si="4"/>
        <v>3.136877509161782</v>
      </c>
      <c r="S22" s="3">
        <f t="shared" si="5"/>
        <v>27.766895200783544</v>
      </c>
      <c r="T22" s="3">
        <f t="shared" si="6"/>
        <v>3.3196271130422947</v>
      </c>
      <c r="U22" s="3">
        <f t="shared" si="7"/>
        <v>47.66160626836435</v>
      </c>
      <c r="V22" s="3">
        <f t="shared" si="8"/>
        <v>6.4565046222040765</v>
      </c>
      <c r="W22" s="3">
        <f t="shared" si="9"/>
        <v>75.42850146914789</v>
      </c>
      <c r="X22" s="8"/>
      <c r="Y22" s="8"/>
      <c r="AB22" s="8"/>
    </row>
    <row r="23" spans="2:28" ht="12" customHeight="1">
      <c r="B23" s="17">
        <v>15</v>
      </c>
      <c r="C23" s="9" t="s">
        <v>27</v>
      </c>
      <c r="D23" s="13">
        <v>100194</v>
      </c>
      <c r="E23" s="13">
        <f>'Z8_1'!C16</f>
        <v>9272</v>
      </c>
      <c r="F23" s="10">
        <v>5246</v>
      </c>
      <c r="G23" s="29">
        <v>5.235842465616704</v>
      </c>
      <c r="H23" s="10">
        <v>3002</v>
      </c>
      <c r="I23" s="29">
        <f t="shared" si="0"/>
        <v>32.37704918032787</v>
      </c>
      <c r="J23" s="10">
        <v>11222</v>
      </c>
      <c r="K23" s="29">
        <v>11.200271473341719</v>
      </c>
      <c r="L23" s="10">
        <v>5253</v>
      </c>
      <c r="M23" s="29">
        <f t="shared" si="1"/>
        <v>56.65444348576359</v>
      </c>
      <c r="N23" s="11">
        <v>16468</v>
      </c>
      <c r="O23" s="29">
        <v>16.43611393895842</v>
      </c>
      <c r="P23" s="11">
        <f t="shared" si="2"/>
        <v>8255</v>
      </c>
      <c r="Q23" s="29">
        <f t="shared" si="3"/>
        <v>89.03149266609147</v>
      </c>
      <c r="R23" s="3">
        <f t="shared" si="4"/>
        <v>5.235842465616703</v>
      </c>
      <c r="S23" s="3">
        <f t="shared" si="5"/>
        <v>32.377049180327866</v>
      </c>
      <c r="T23" s="3">
        <f t="shared" si="6"/>
        <v>11.200271473341717</v>
      </c>
      <c r="U23" s="3">
        <f t="shared" si="7"/>
        <v>56.654443485763586</v>
      </c>
      <c r="V23" s="3">
        <f t="shared" si="8"/>
        <v>16.43611393895842</v>
      </c>
      <c r="W23" s="3">
        <f t="shared" si="9"/>
        <v>89.03149266609145</v>
      </c>
      <c r="X23" s="8"/>
      <c r="Y23" s="8"/>
      <c r="AB23" s="8"/>
    </row>
    <row r="24" spans="2:28" ht="12" customHeight="1">
      <c r="B24" s="17">
        <v>16</v>
      </c>
      <c r="C24" s="9" t="s">
        <v>28</v>
      </c>
      <c r="D24" s="13">
        <v>147265</v>
      </c>
      <c r="E24" s="13">
        <f>'Z8_1'!C17</f>
        <v>9770</v>
      </c>
      <c r="F24" s="10">
        <v>7969</v>
      </c>
      <c r="G24" s="29">
        <v>5.411333310698401</v>
      </c>
      <c r="H24" s="10">
        <v>13767</v>
      </c>
      <c r="I24" s="29">
        <f t="shared" si="0"/>
        <v>140.9109518935517</v>
      </c>
      <c r="J24" s="10">
        <v>163</v>
      </c>
      <c r="K24" s="29">
        <v>0.1106848198825247</v>
      </c>
      <c r="L24" s="10">
        <v>45</v>
      </c>
      <c r="M24" s="29">
        <f t="shared" si="1"/>
        <v>0.46059365404298874</v>
      </c>
      <c r="N24" s="11">
        <v>8132</v>
      </c>
      <c r="O24" s="29">
        <v>5.522018130580926</v>
      </c>
      <c r="P24" s="11">
        <f t="shared" si="2"/>
        <v>13812</v>
      </c>
      <c r="Q24" s="29">
        <f t="shared" si="3"/>
        <v>141.37154554759468</v>
      </c>
      <c r="R24" s="3">
        <f t="shared" si="4"/>
        <v>5.411333310698401</v>
      </c>
      <c r="S24" s="3">
        <f t="shared" si="5"/>
        <v>140.9109518935517</v>
      </c>
      <c r="T24" s="3">
        <f t="shared" si="6"/>
        <v>0.1106848198825247</v>
      </c>
      <c r="U24" s="3">
        <f t="shared" si="7"/>
        <v>0.46059365404298874</v>
      </c>
      <c r="V24" s="3">
        <f t="shared" si="8"/>
        <v>5.522018130580926</v>
      </c>
      <c r="W24" s="3">
        <f t="shared" si="9"/>
        <v>141.37154554759468</v>
      </c>
      <c r="X24" s="8"/>
      <c r="Y24" s="8"/>
      <c r="AB24" s="8"/>
    </row>
    <row r="25" spans="2:28" ht="12" customHeight="1">
      <c r="B25" s="17">
        <v>17</v>
      </c>
      <c r="C25" s="9" t="s">
        <v>29</v>
      </c>
      <c r="D25" s="13">
        <v>52772</v>
      </c>
      <c r="E25" s="13">
        <f>'Z8_1'!C18</f>
        <v>15311</v>
      </c>
      <c r="F25" s="10">
        <v>9091</v>
      </c>
      <c r="G25" s="29">
        <v>17.226938528007278</v>
      </c>
      <c r="H25" s="10">
        <v>3307</v>
      </c>
      <c r="I25" s="29">
        <f t="shared" si="0"/>
        <v>21.598850499640783</v>
      </c>
      <c r="J25" s="10">
        <v>846</v>
      </c>
      <c r="K25" s="29">
        <v>1.6031228681876755</v>
      </c>
      <c r="L25" s="10">
        <v>1663</v>
      </c>
      <c r="M25" s="29">
        <f t="shared" si="1"/>
        <v>10.861472144210046</v>
      </c>
      <c r="N25" s="11">
        <v>9937</v>
      </c>
      <c r="O25" s="29">
        <v>18.830061396194953</v>
      </c>
      <c r="P25" s="11">
        <f t="shared" si="2"/>
        <v>4970</v>
      </c>
      <c r="Q25" s="29">
        <f t="shared" si="3"/>
        <v>32.46032264385082</v>
      </c>
      <c r="R25" s="3">
        <f t="shared" si="4"/>
        <v>17.226938528007278</v>
      </c>
      <c r="S25" s="3">
        <f t="shared" si="5"/>
        <v>21.598850499640783</v>
      </c>
      <c r="T25" s="3">
        <f t="shared" si="6"/>
        <v>1.6031228681876752</v>
      </c>
      <c r="U25" s="3">
        <f t="shared" si="7"/>
        <v>10.861472144210046</v>
      </c>
      <c r="V25" s="3">
        <f t="shared" si="8"/>
        <v>18.830061396194953</v>
      </c>
      <c r="W25" s="3">
        <f t="shared" si="9"/>
        <v>32.46032264385082</v>
      </c>
      <c r="X25" s="8"/>
      <c r="Y25" s="8"/>
      <c r="AB25" s="8"/>
    </row>
    <row r="26" spans="2:28" ht="12" customHeight="1">
      <c r="B26" s="17">
        <v>18</v>
      </c>
      <c r="C26" s="9" t="s">
        <v>30</v>
      </c>
      <c r="D26" s="13">
        <v>97375</v>
      </c>
      <c r="E26" s="13">
        <f>'Z8_1'!C19</f>
        <v>2148</v>
      </c>
      <c r="F26" s="10">
        <v>14937</v>
      </c>
      <c r="G26" s="29">
        <v>15.339666238767652</v>
      </c>
      <c r="H26" s="10">
        <v>11666</v>
      </c>
      <c r="I26" s="29">
        <f t="shared" si="0"/>
        <v>543.1098696461825</v>
      </c>
      <c r="J26" s="10">
        <v>3356</v>
      </c>
      <c r="K26" s="29">
        <v>3.4464698331193837</v>
      </c>
      <c r="L26" s="10">
        <v>9617</v>
      </c>
      <c r="M26" s="29">
        <f t="shared" si="1"/>
        <v>447.7188081936685</v>
      </c>
      <c r="N26" s="11">
        <v>18293</v>
      </c>
      <c r="O26" s="29">
        <v>18.786136071887036</v>
      </c>
      <c r="P26" s="11">
        <f t="shared" si="2"/>
        <v>21283</v>
      </c>
      <c r="Q26" s="29">
        <f t="shared" si="3"/>
        <v>990.828677839851</v>
      </c>
      <c r="R26" s="3">
        <f t="shared" si="4"/>
        <v>15.33966623876765</v>
      </c>
      <c r="S26" s="3">
        <f t="shared" si="5"/>
        <v>543.1098696461825</v>
      </c>
      <c r="T26" s="3">
        <f t="shared" si="6"/>
        <v>3.4464698331193837</v>
      </c>
      <c r="U26" s="3">
        <f t="shared" si="7"/>
        <v>447.7188081936685</v>
      </c>
      <c r="V26" s="3">
        <f t="shared" si="8"/>
        <v>18.786136071887036</v>
      </c>
      <c r="W26" s="3">
        <f t="shared" si="9"/>
        <v>990.828677839851</v>
      </c>
      <c r="X26" s="8"/>
      <c r="Y26" s="8"/>
      <c r="AB26" s="8"/>
    </row>
    <row r="27" spans="2:28" ht="12" customHeight="1">
      <c r="B27" s="17">
        <v>19</v>
      </c>
      <c r="C27" s="9" t="s">
        <v>31</v>
      </c>
      <c r="D27" s="13">
        <v>105759</v>
      </c>
      <c r="E27" s="13">
        <f>'Z8_1'!C20</f>
        <v>3162</v>
      </c>
      <c r="F27" s="10">
        <v>4478</v>
      </c>
      <c r="G27" s="29">
        <v>4.234155012812148</v>
      </c>
      <c r="H27" s="10">
        <v>9993</v>
      </c>
      <c r="I27" s="29">
        <f t="shared" si="0"/>
        <v>316.03415559772293</v>
      </c>
      <c r="J27" s="10">
        <v>591</v>
      </c>
      <c r="K27" s="29">
        <v>0.5588176892746716</v>
      </c>
      <c r="L27" s="10">
        <v>8847</v>
      </c>
      <c r="M27" s="29">
        <f t="shared" si="1"/>
        <v>279.7912713472486</v>
      </c>
      <c r="N27" s="11">
        <v>5069</v>
      </c>
      <c r="O27" s="29">
        <v>4.7929727020868205</v>
      </c>
      <c r="P27" s="11">
        <f t="shared" si="2"/>
        <v>18840</v>
      </c>
      <c r="Q27" s="29">
        <f t="shared" si="3"/>
        <v>595.8254269449715</v>
      </c>
      <c r="R27" s="3">
        <f t="shared" si="4"/>
        <v>4.234155012812148</v>
      </c>
      <c r="S27" s="3">
        <f t="shared" si="5"/>
        <v>316.034155597723</v>
      </c>
      <c r="T27" s="3">
        <f t="shared" si="6"/>
        <v>0.5588176892746717</v>
      </c>
      <c r="U27" s="3">
        <f t="shared" si="7"/>
        <v>279.7912713472486</v>
      </c>
      <c r="V27" s="3">
        <f t="shared" si="8"/>
        <v>4.7929727020868205</v>
      </c>
      <c r="W27" s="3">
        <f t="shared" si="9"/>
        <v>595.8254269449716</v>
      </c>
      <c r="X27" s="8"/>
      <c r="Y27" s="8"/>
      <c r="AB27" s="8"/>
    </row>
    <row r="28" spans="2:28" ht="12" customHeight="1">
      <c r="B28" s="17">
        <v>20</v>
      </c>
      <c r="C28" s="9" t="s">
        <v>32</v>
      </c>
      <c r="D28" s="13">
        <v>203143</v>
      </c>
      <c r="E28" s="13">
        <f>'Z8_1'!C21</f>
        <v>6603</v>
      </c>
      <c r="F28" s="10">
        <v>25133</v>
      </c>
      <c r="G28" s="29">
        <v>12.372072874772943</v>
      </c>
      <c r="H28" s="10">
        <v>15878</v>
      </c>
      <c r="I28" s="29">
        <f t="shared" si="0"/>
        <v>240.46645464182944</v>
      </c>
      <c r="J28" s="10">
        <v>2327</v>
      </c>
      <c r="K28" s="29">
        <v>1.145498491210625</v>
      </c>
      <c r="L28" s="10">
        <v>243</v>
      </c>
      <c r="M28" s="29">
        <f t="shared" si="1"/>
        <v>3.6801453884597906</v>
      </c>
      <c r="N28" s="11">
        <v>27460</v>
      </c>
      <c r="O28" s="29">
        <v>13.517571365983569</v>
      </c>
      <c r="P28" s="11">
        <f t="shared" si="2"/>
        <v>16121</v>
      </c>
      <c r="Q28" s="29">
        <f t="shared" si="3"/>
        <v>244.14660003028925</v>
      </c>
      <c r="R28" s="3">
        <f t="shared" si="4"/>
        <v>12.372072874772943</v>
      </c>
      <c r="S28" s="3">
        <f t="shared" si="5"/>
        <v>240.46645464182947</v>
      </c>
      <c r="T28" s="3">
        <f t="shared" si="6"/>
        <v>1.145498491210625</v>
      </c>
      <c r="U28" s="3">
        <f t="shared" si="7"/>
        <v>3.680145388459791</v>
      </c>
      <c r="V28" s="3">
        <f t="shared" si="8"/>
        <v>13.517571365983569</v>
      </c>
      <c r="W28" s="3">
        <f t="shared" si="9"/>
        <v>244.14660003028925</v>
      </c>
      <c r="X28" s="8"/>
      <c r="Y28" s="8"/>
      <c r="AB28" s="8"/>
    </row>
    <row r="29" spans="2:28" ht="12" customHeight="1">
      <c r="B29" s="17">
        <v>21</v>
      </c>
      <c r="C29" s="9" t="s">
        <v>33</v>
      </c>
      <c r="D29" s="13">
        <v>76558</v>
      </c>
      <c r="E29" s="13">
        <f>'Z8_1'!C22</f>
        <v>4951</v>
      </c>
      <c r="F29" s="10">
        <v>2031</v>
      </c>
      <c r="G29" s="29">
        <v>2.6528906188771915</v>
      </c>
      <c r="H29" s="10">
        <v>2038</v>
      </c>
      <c r="I29" s="29">
        <f t="shared" si="0"/>
        <v>41.16340133306402</v>
      </c>
      <c r="J29" s="10">
        <v>1853</v>
      </c>
      <c r="K29" s="29">
        <v>2.4203871574492544</v>
      </c>
      <c r="L29" s="10">
        <v>5380</v>
      </c>
      <c r="M29" s="29">
        <f t="shared" si="1"/>
        <v>108.66491617854979</v>
      </c>
      <c r="N29" s="11">
        <v>3884</v>
      </c>
      <c r="O29" s="29">
        <v>5.073277776326445</v>
      </c>
      <c r="P29" s="11">
        <f t="shared" si="2"/>
        <v>7418</v>
      </c>
      <c r="Q29" s="29">
        <f t="shared" si="3"/>
        <v>149.82831751161382</v>
      </c>
      <c r="R29" s="3">
        <f t="shared" si="4"/>
        <v>2.652890618877191</v>
      </c>
      <c r="S29" s="3">
        <f t="shared" si="5"/>
        <v>41.16340133306403</v>
      </c>
      <c r="T29" s="3">
        <f t="shared" si="6"/>
        <v>2.4203871574492544</v>
      </c>
      <c r="U29" s="3">
        <f t="shared" si="7"/>
        <v>108.66491617854979</v>
      </c>
      <c r="V29" s="3">
        <f t="shared" si="8"/>
        <v>5.073277776326445</v>
      </c>
      <c r="W29" s="3">
        <f t="shared" si="9"/>
        <v>149.82831751161382</v>
      </c>
      <c r="X29" s="8"/>
      <c r="Y29" s="8"/>
      <c r="AB29" s="8"/>
    </row>
    <row r="30" spans="2:28" ht="12" customHeight="1">
      <c r="B30" s="17">
        <v>22</v>
      </c>
      <c r="C30" s="9" t="s">
        <v>34</v>
      </c>
      <c r="D30" s="13">
        <v>96365</v>
      </c>
      <c r="E30" s="13">
        <f>'Z8_1'!C23</f>
        <v>4078</v>
      </c>
      <c r="F30" s="10">
        <v>4740</v>
      </c>
      <c r="G30" s="29">
        <v>4.918798318891714</v>
      </c>
      <c r="H30" s="10">
        <v>3348</v>
      </c>
      <c r="I30" s="29">
        <f t="shared" si="0"/>
        <v>82.0990681706719</v>
      </c>
      <c r="J30" s="10">
        <v>754</v>
      </c>
      <c r="K30" s="29">
        <v>0.7824417578996523</v>
      </c>
      <c r="L30" s="10">
        <v>1406</v>
      </c>
      <c r="M30" s="29">
        <f t="shared" si="1"/>
        <v>34.4776851397744</v>
      </c>
      <c r="N30" s="11">
        <v>5494</v>
      </c>
      <c r="O30" s="29">
        <v>5.7012400767913665</v>
      </c>
      <c r="P30" s="11">
        <f t="shared" si="2"/>
        <v>4754</v>
      </c>
      <c r="Q30" s="29">
        <f t="shared" si="3"/>
        <v>116.5767533104463</v>
      </c>
      <c r="R30" s="3">
        <f t="shared" si="4"/>
        <v>4.918798318891714</v>
      </c>
      <c r="S30" s="3">
        <f t="shared" si="5"/>
        <v>82.0990681706719</v>
      </c>
      <c r="T30" s="3">
        <f t="shared" si="6"/>
        <v>0.7824417578996523</v>
      </c>
      <c r="U30" s="3">
        <f t="shared" si="7"/>
        <v>34.4776851397744</v>
      </c>
      <c r="V30" s="3">
        <f t="shared" si="8"/>
        <v>5.7012400767913665</v>
      </c>
      <c r="W30" s="3">
        <f t="shared" si="9"/>
        <v>116.57675331044629</v>
      </c>
      <c r="X30" s="8"/>
      <c r="Y30" s="8"/>
      <c r="AB30" s="8"/>
    </row>
    <row r="31" spans="2:28" ht="12" customHeight="1">
      <c r="B31" s="17">
        <v>23</v>
      </c>
      <c r="C31" s="9" t="s">
        <v>35</v>
      </c>
      <c r="D31" s="13">
        <v>167817</v>
      </c>
      <c r="E31" s="13">
        <f>'Z8_1'!C24</f>
        <v>14344</v>
      </c>
      <c r="F31" s="10">
        <v>1298</v>
      </c>
      <c r="G31" s="29">
        <v>0.7734615682558978</v>
      </c>
      <c r="H31" s="10">
        <v>1982</v>
      </c>
      <c r="I31" s="29">
        <f t="shared" si="0"/>
        <v>13.817624093697715</v>
      </c>
      <c r="J31" s="10">
        <v>2361</v>
      </c>
      <c r="K31" s="29">
        <v>1.4068896476519064</v>
      </c>
      <c r="L31" s="10">
        <v>2795</v>
      </c>
      <c r="M31" s="29">
        <f t="shared" si="1"/>
        <v>19.485499163413277</v>
      </c>
      <c r="N31" s="11">
        <v>3659</v>
      </c>
      <c r="O31" s="29">
        <v>2.1803512159078045</v>
      </c>
      <c r="P31" s="11">
        <f t="shared" si="2"/>
        <v>4777</v>
      </c>
      <c r="Q31" s="29">
        <f t="shared" si="3"/>
        <v>33.30312325711099</v>
      </c>
      <c r="R31" s="3">
        <f t="shared" si="4"/>
        <v>0.7734615682558978</v>
      </c>
      <c r="S31" s="3">
        <f t="shared" si="5"/>
        <v>13.817624093697713</v>
      </c>
      <c r="T31" s="3">
        <f t="shared" si="6"/>
        <v>1.4068896476519066</v>
      </c>
      <c r="U31" s="3">
        <f t="shared" si="7"/>
        <v>19.485499163413273</v>
      </c>
      <c r="V31" s="3">
        <f t="shared" si="8"/>
        <v>2.1803512159078045</v>
      </c>
      <c r="W31" s="3">
        <f t="shared" si="9"/>
        <v>33.30312325711099</v>
      </c>
      <c r="X31" s="8"/>
      <c r="Y31" s="8"/>
      <c r="AB31" s="8"/>
    </row>
    <row r="32" spans="2:28" ht="12" customHeight="1">
      <c r="B32" s="17">
        <v>24</v>
      </c>
      <c r="C32" s="9" t="s">
        <v>36</v>
      </c>
      <c r="D32" s="13">
        <v>59001</v>
      </c>
      <c r="E32" s="13">
        <f>'Z8_1'!C25</f>
        <v>1429</v>
      </c>
      <c r="F32" s="10">
        <v>1067</v>
      </c>
      <c r="G32" s="29">
        <v>1.8084439246792428</v>
      </c>
      <c r="H32" s="10">
        <v>433</v>
      </c>
      <c r="I32" s="29">
        <f t="shared" si="0"/>
        <v>30.300909727081876</v>
      </c>
      <c r="J32" s="10">
        <v>176</v>
      </c>
      <c r="K32" s="29">
        <v>0.298300028813071</v>
      </c>
      <c r="L32" s="10">
        <v>415</v>
      </c>
      <c r="M32" s="29">
        <f t="shared" si="1"/>
        <v>29.041287613715884</v>
      </c>
      <c r="N32" s="11">
        <v>1243</v>
      </c>
      <c r="O32" s="29">
        <v>2.106743953492314</v>
      </c>
      <c r="P32" s="11">
        <f t="shared" si="2"/>
        <v>848</v>
      </c>
      <c r="Q32" s="29">
        <f t="shared" si="3"/>
        <v>59.34219734079777</v>
      </c>
      <c r="R32" s="3">
        <f t="shared" si="4"/>
        <v>1.8084439246792428</v>
      </c>
      <c r="S32" s="3">
        <f t="shared" si="5"/>
        <v>30.300909727081876</v>
      </c>
      <c r="T32" s="3">
        <f t="shared" si="6"/>
        <v>0.29830002881307094</v>
      </c>
      <c r="U32" s="3">
        <f t="shared" si="7"/>
        <v>29.041287613715884</v>
      </c>
      <c r="V32" s="3">
        <f t="shared" si="8"/>
        <v>2.106743953492314</v>
      </c>
      <c r="W32" s="3">
        <f t="shared" si="9"/>
        <v>59.34219734079776</v>
      </c>
      <c r="X32" s="8"/>
      <c r="Y32" s="8"/>
      <c r="AB32" s="8"/>
    </row>
    <row r="33" spans="2:28" ht="12" customHeight="1">
      <c r="B33" s="17">
        <v>25</v>
      </c>
      <c r="C33" s="9" t="s">
        <v>37</v>
      </c>
      <c r="D33" s="13">
        <v>175941</v>
      </c>
      <c r="E33" s="13">
        <f>'Z8_1'!C26</f>
        <v>18168</v>
      </c>
      <c r="F33" s="10">
        <v>2650</v>
      </c>
      <c r="G33" s="29">
        <v>1.5061867330525573</v>
      </c>
      <c r="H33" s="10">
        <v>1687</v>
      </c>
      <c r="I33" s="29">
        <f t="shared" si="0"/>
        <v>9.285557023337738</v>
      </c>
      <c r="J33" s="10">
        <v>1759</v>
      </c>
      <c r="K33" s="29">
        <v>0.999766967335641</v>
      </c>
      <c r="L33" s="10">
        <v>900</v>
      </c>
      <c r="M33" s="29">
        <f t="shared" si="1"/>
        <v>4.953764861294584</v>
      </c>
      <c r="N33" s="11">
        <v>4409</v>
      </c>
      <c r="O33" s="29">
        <v>2.5059537003881984</v>
      </c>
      <c r="P33" s="11">
        <f t="shared" si="2"/>
        <v>2587</v>
      </c>
      <c r="Q33" s="29">
        <f t="shared" si="3"/>
        <v>14.23932188463232</v>
      </c>
      <c r="R33" s="3">
        <f t="shared" si="4"/>
        <v>1.5061867330525573</v>
      </c>
      <c r="S33" s="3">
        <f t="shared" si="5"/>
        <v>9.285557023337736</v>
      </c>
      <c r="T33" s="3">
        <f t="shared" si="6"/>
        <v>0.999766967335641</v>
      </c>
      <c r="U33" s="3">
        <f t="shared" si="7"/>
        <v>4.953764861294584</v>
      </c>
      <c r="V33" s="3">
        <f t="shared" si="8"/>
        <v>2.5059537003881984</v>
      </c>
      <c r="W33" s="3">
        <f t="shared" si="9"/>
        <v>14.23932188463232</v>
      </c>
      <c r="X33" s="8"/>
      <c r="Y33" s="8"/>
      <c r="AB33" s="8"/>
    </row>
    <row r="34" spans="2:23" ht="12" customHeight="1">
      <c r="B34" s="17">
        <v>26</v>
      </c>
      <c r="C34" s="9" t="s">
        <v>38</v>
      </c>
      <c r="D34" s="13">
        <v>50229</v>
      </c>
      <c r="E34" s="13">
        <f>'Z8_1'!C27</f>
        <v>5764</v>
      </c>
      <c r="F34" s="10">
        <v>7344</v>
      </c>
      <c r="G34" s="29">
        <v>14.62103565669235</v>
      </c>
      <c r="H34" s="10">
        <v>5326</v>
      </c>
      <c r="I34" s="29">
        <f t="shared" si="0"/>
        <v>92.40111034004164</v>
      </c>
      <c r="J34" s="10">
        <v>653</v>
      </c>
      <c r="K34" s="29">
        <v>1.3000457902805151</v>
      </c>
      <c r="L34" s="10">
        <v>699</v>
      </c>
      <c r="M34" s="29">
        <f t="shared" si="1"/>
        <v>12.126995142262317</v>
      </c>
      <c r="N34" s="11">
        <v>7997</v>
      </c>
      <c r="O34" s="29">
        <v>15.921081446972865</v>
      </c>
      <c r="P34" s="11">
        <f t="shared" si="2"/>
        <v>6025</v>
      </c>
      <c r="Q34" s="29">
        <f t="shared" si="3"/>
        <v>104.52810548230396</v>
      </c>
      <c r="R34" s="3">
        <f t="shared" si="4"/>
        <v>14.62103565669235</v>
      </c>
      <c r="S34" s="3">
        <f t="shared" si="5"/>
        <v>92.40111034004164</v>
      </c>
      <c r="T34" s="3">
        <f t="shared" si="6"/>
        <v>1.3000457902805151</v>
      </c>
      <c r="U34" s="3">
        <f t="shared" si="7"/>
        <v>12.126995142262318</v>
      </c>
      <c r="V34" s="3">
        <f t="shared" si="8"/>
        <v>15.921081446972865</v>
      </c>
      <c r="W34" s="3">
        <f t="shared" si="9"/>
        <v>104.52810548230396</v>
      </c>
    </row>
    <row r="35" spans="2:28" ht="12" customHeight="1">
      <c r="B35" s="17">
        <v>27</v>
      </c>
      <c r="C35" s="9" t="s">
        <v>39</v>
      </c>
      <c r="D35" s="13">
        <v>15916</v>
      </c>
      <c r="E35" s="13">
        <f>'Z8_1'!C28</f>
        <v>2382</v>
      </c>
      <c r="F35" s="10">
        <v>870</v>
      </c>
      <c r="G35" s="29">
        <v>5.466197537069616</v>
      </c>
      <c r="H35" s="10">
        <v>542</v>
      </c>
      <c r="I35" s="29">
        <f t="shared" si="0"/>
        <v>22.753988245172124</v>
      </c>
      <c r="J35" s="10">
        <v>1375</v>
      </c>
      <c r="K35" s="29">
        <v>8.63910530283991</v>
      </c>
      <c r="L35" s="10">
        <v>872</v>
      </c>
      <c r="M35" s="29">
        <f t="shared" si="1"/>
        <v>36.607892527287994</v>
      </c>
      <c r="N35" s="11">
        <v>2245</v>
      </c>
      <c r="O35" s="29">
        <v>14.105302839909525</v>
      </c>
      <c r="P35" s="11">
        <f t="shared" si="2"/>
        <v>1414</v>
      </c>
      <c r="Q35" s="29">
        <f t="shared" si="3"/>
        <v>59.36188077246012</v>
      </c>
      <c r="R35" s="3">
        <f>SUM(H35*100/D35)</f>
        <v>3.4053782357376225</v>
      </c>
      <c r="S35" s="3">
        <f t="shared" si="5"/>
        <v>22.753988245172124</v>
      </c>
      <c r="T35" s="3">
        <f t="shared" si="6"/>
        <v>8.63910530283991</v>
      </c>
      <c r="U35" s="3">
        <f t="shared" si="7"/>
        <v>36.607892527287994</v>
      </c>
      <c r="V35" s="3">
        <f t="shared" si="8"/>
        <v>14.105302839909525</v>
      </c>
      <c r="W35" s="3">
        <f t="shared" si="9"/>
        <v>59.36188077246012</v>
      </c>
      <c r="X35" s="8"/>
      <c r="Y35" s="8"/>
      <c r="AB35" s="8"/>
    </row>
    <row r="36" spans="2:23" ht="12" customHeight="1">
      <c r="B36" s="18"/>
      <c r="C36" s="19" t="s">
        <v>40</v>
      </c>
      <c r="D36" s="20">
        <v>3283236</v>
      </c>
      <c r="E36" s="20">
        <f>SUM(E9:E35)</f>
        <v>258827</v>
      </c>
      <c r="F36" s="20">
        <v>198191</v>
      </c>
      <c r="G36" s="30">
        <v>6.036453060334377</v>
      </c>
      <c r="H36" s="20">
        <f>SUM(H9:H35)</f>
        <v>154076</v>
      </c>
      <c r="I36" s="30">
        <f t="shared" si="0"/>
        <v>59.52856541241833</v>
      </c>
      <c r="J36" s="20">
        <v>75325</v>
      </c>
      <c r="K36" s="30">
        <v>2.294230448252882</v>
      </c>
      <c r="L36" s="20">
        <f>SUM(M9:M35)</f>
        <v>2016.1582040556389</v>
      </c>
      <c r="M36" s="30">
        <f t="shared" si="1"/>
        <v>0.7789597700609437</v>
      </c>
      <c r="N36" s="20">
        <v>273516</v>
      </c>
      <c r="O36" s="30">
        <v>8.33068350858726</v>
      </c>
      <c r="P36" s="20">
        <f>SUM(P9:P35)</f>
        <v>258127</v>
      </c>
      <c r="Q36" s="30">
        <f t="shared" si="3"/>
        <v>99.72954908104641</v>
      </c>
      <c r="R36" s="3">
        <f t="shared" si="4"/>
        <v>6.036453060334377</v>
      </c>
      <c r="S36" s="3">
        <f t="shared" si="5"/>
        <v>59.52856541241833</v>
      </c>
      <c r="T36" s="3">
        <f t="shared" si="6"/>
        <v>2.294230448252882</v>
      </c>
      <c r="U36" s="3">
        <f t="shared" si="7"/>
        <v>0.7789597700609437</v>
      </c>
      <c r="V36" s="3">
        <f t="shared" si="8"/>
        <v>8.33068350858726</v>
      </c>
      <c r="W36" s="3">
        <f t="shared" si="9"/>
        <v>99.72954908104641</v>
      </c>
    </row>
    <row r="37" spans="6:10" ht="12.75">
      <c r="F37" s="3">
        <v>1983</v>
      </c>
      <c r="J37" s="3">
        <v>386</v>
      </c>
    </row>
    <row r="38" ht="12.75">
      <c r="C38" s="1" t="s">
        <v>41</v>
      </c>
    </row>
    <row r="39" spans="4:8" ht="12.75">
      <c r="D39" s="27"/>
      <c r="E39" s="28"/>
      <c r="F39" s="28"/>
      <c r="G39" s="28"/>
      <c r="H39" s="28"/>
    </row>
  </sheetData>
  <sheetProtection/>
  <mergeCells count="18">
    <mergeCell ref="D39:H39"/>
    <mergeCell ref="L6:M6"/>
    <mergeCell ref="N6:O6"/>
    <mergeCell ref="P6:Q6"/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</mergeCells>
  <printOptions/>
  <pageMargins left="0.5511811023622047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12" t="s">
        <v>42</v>
      </c>
      <c r="B1" s="12" t="s">
        <v>43</v>
      </c>
      <c r="C1" s="12" t="s">
        <v>44</v>
      </c>
      <c r="D1" s="12"/>
    </row>
    <row r="2" spans="1:3" ht="12.75">
      <c r="A2" s="12"/>
      <c r="B2" s="12" t="s">
        <v>45</v>
      </c>
      <c r="C2" s="12">
        <v>4131</v>
      </c>
    </row>
    <row r="3" spans="1:3" ht="12.75">
      <c r="A3" s="12"/>
      <c r="B3" s="12" t="s">
        <v>46</v>
      </c>
      <c r="C3" s="12">
        <v>15197</v>
      </c>
    </row>
    <row r="4" spans="1:3" ht="12.75">
      <c r="A4" s="12"/>
      <c r="B4" s="12" t="s">
        <v>47</v>
      </c>
      <c r="C4" s="12">
        <v>11225</v>
      </c>
    </row>
    <row r="5" spans="1:3" ht="12.75">
      <c r="A5" s="12"/>
      <c r="B5" s="12" t="s">
        <v>48</v>
      </c>
      <c r="C5" s="12">
        <v>11927</v>
      </c>
    </row>
    <row r="6" spans="1:3" ht="12.75">
      <c r="A6" s="12"/>
      <c r="B6" s="12" t="s">
        <v>49</v>
      </c>
      <c r="C6" s="12">
        <v>16637</v>
      </c>
    </row>
    <row r="7" spans="1:3" ht="12.75">
      <c r="A7" s="12"/>
      <c r="B7" s="12" t="s">
        <v>50</v>
      </c>
      <c r="C7" s="12">
        <v>30840</v>
      </c>
    </row>
    <row r="8" spans="1:3" ht="12.75">
      <c r="A8" s="12"/>
      <c r="B8" s="12" t="s">
        <v>51</v>
      </c>
      <c r="C8" s="12">
        <v>7528</v>
      </c>
    </row>
    <row r="9" spans="1:3" ht="12.75">
      <c r="A9" s="12"/>
      <c r="B9" s="12" t="s">
        <v>52</v>
      </c>
      <c r="C9" s="12">
        <v>4094</v>
      </c>
    </row>
    <row r="10" spans="1:3" ht="12.75">
      <c r="A10" s="12"/>
      <c r="B10" s="12" t="s">
        <v>53</v>
      </c>
      <c r="C10" s="12">
        <v>4628</v>
      </c>
    </row>
    <row r="11" spans="1:3" ht="12.75">
      <c r="A11" s="12"/>
      <c r="B11" s="12" t="s">
        <v>54</v>
      </c>
      <c r="C11" s="12">
        <v>32430</v>
      </c>
    </row>
    <row r="12" spans="1:3" ht="12.75">
      <c r="A12" s="12"/>
      <c r="B12" s="12" t="s">
        <v>55</v>
      </c>
      <c r="C12" s="12">
        <v>3231</v>
      </c>
    </row>
    <row r="13" spans="1:3" ht="12.75">
      <c r="A13" s="12"/>
      <c r="B13" s="12" t="s">
        <v>56</v>
      </c>
      <c r="C13" s="12">
        <v>5540</v>
      </c>
    </row>
    <row r="14" spans="1:3" ht="12.75">
      <c r="A14" s="12"/>
      <c r="B14" s="12" t="s">
        <v>57</v>
      </c>
      <c r="C14" s="12">
        <v>5869</v>
      </c>
    </row>
    <row r="15" spans="1:3" ht="12.75">
      <c r="A15" s="12"/>
      <c r="B15" s="12" t="s">
        <v>58</v>
      </c>
      <c r="C15" s="12">
        <v>8168</v>
      </c>
    </row>
    <row r="16" spans="1:3" ht="12.75">
      <c r="A16" s="12"/>
      <c r="B16" s="12" t="s">
        <v>59</v>
      </c>
      <c r="C16" s="12">
        <v>9272</v>
      </c>
    </row>
    <row r="17" spans="1:3" ht="12.75">
      <c r="A17" s="12"/>
      <c r="B17" s="12" t="s">
        <v>60</v>
      </c>
      <c r="C17" s="12">
        <v>9770</v>
      </c>
    </row>
    <row r="18" spans="1:3" ht="12.75">
      <c r="A18" s="12"/>
      <c r="B18" s="12" t="s">
        <v>61</v>
      </c>
      <c r="C18" s="12">
        <v>15311</v>
      </c>
    </row>
    <row r="19" spans="1:3" ht="12.75">
      <c r="A19" s="12"/>
      <c r="B19" s="12" t="s">
        <v>62</v>
      </c>
      <c r="C19" s="12">
        <v>2148</v>
      </c>
    </row>
    <row r="20" spans="1:3" ht="12.75">
      <c r="A20" s="12"/>
      <c r="B20" s="12" t="s">
        <v>63</v>
      </c>
      <c r="C20" s="12">
        <v>3162</v>
      </c>
    </row>
    <row r="21" spans="1:3" ht="12.75">
      <c r="A21" s="12"/>
      <c r="B21" s="12" t="s">
        <v>64</v>
      </c>
      <c r="C21" s="12">
        <v>6603</v>
      </c>
    </row>
    <row r="22" spans="1:3" ht="12.75">
      <c r="A22" s="12"/>
      <c r="B22" s="12" t="s">
        <v>65</v>
      </c>
      <c r="C22" s="12">
        <v>4951</v>
      </c>
    </row>
    <row r="23" spans="1:3" ht="12.75">
      <c r="A23" s="12"/>
      <c r="B23" s="12" t="s">
        <v>66</v>
      </c>
      <c r="C23" s="12">
        <v>4078</v>
      </c>
    </row>
    <row r="24" spans="1:3" ht="12.75">
      <c r="A24" s="12"/>
      <c r="B24" s="12" t="s">
        <v>67</v>
      </c>
      <c r="C24" s="12">
        <v>14344</v>
      </c>
    </row>
    <row r="25" spans="1:3" ht="12.75">
      <c r="A25" s="12"/>
      <c r="B25" s="12" t="s">
        <v>68</v>
      </c>
      <c r="C25" s="12">
        <v>1429</v>
      </c>
    </row>
    <row r="26" spans="1:3" ht="12.75">
      <c r="A26" s="12"/>
      <c r="B26" s="12" t="s">
        <v>69</v>
      </c>
      <c r="C26" s="12">
        <v>18168</v>
      </c>
    </row>
    <row r="27" spans="1:3" ht="12.75">
      <c r="A27" s="12"/>
      <c r="B27" s="12" t="s">
        <v>70</v>
      </c>
      <c r="C27" s="12">
        <v>5764</v>
      </c>
    </row>
    <row r="28" spans="1:3" ht="12.75">
      <c r="A28" s="12"/>
      <c r="B28" s="12" t="s">
        <v>71</v>
      </c>
      <c r="C28" s="12">
        <v>2382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2013-02-13T07:29:00Z</cp:lastPrinted>
  <dcterms:created xsi:type="dcterms:W3CDTF">2011-07-25T07:04:31Z</dcterms:created>
  <dcterms:modified xsi:type="dcterms:W3CDTF">2013-02-13T09:40:45Z</dcterms:modified>
  <cp:category/>
  <cp:version/>
  <cp:contentType/>
  <cp:contentStatus/>
</cp:coreProperties>
</file>